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MOP\_ Administrativo-SMOP\Planilha de Publicidade de Obras Publicas\"/>
    </mc:Choice>
  </mc:AlternateContent>
  <bookViews>
    <workbookView xWindow="0" yWindow="0" windowWidth="25125" windowHeight="12315" activeTab="1"/>
  </bookViews>
  <sheets>
    <sheet name="Consulta de Obras Públicas" sheetId="1" r:id="rId1"/>
    <sheet name="Lista de Obras Paralisadas" sheetId="2" r:id="rId2"/>
  </sheets>
  <definedNames>
    <definedName name="_xlnm.Print_Area" localSheetId="0">'Consulta de Obras Públicas'!$B$2:$K$40</definedName>
    <definedName name="_xlnm.Print_Area" localSheetId="1">'Lista de Obras Paralisadas'!$B$2:$H$3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4" i="1"/>
  <c r="E13" i="1"/>
  <c r="E11" i="1"/>
  <c r="E10" i="1"/>
  <c r="E12" i="1"/>
  <c r="E9" i="1"/>
  <c r="E8" i="1"/>
  <c r="E7" i="1"/>
  <c r="E6" i="1"/>
  <c r="E5" i="1"/>
  <c r="E4" i="1"/>
  <c r="E16" i="1"/>
</calcChain>
</file>

<file path=xl/comments1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 O prazo para o início da execução é </t>
        </r>
        <r>
          <rPr>
            <b/>
            <sz val="9"/>
            <color indexed="81"/>
            <rFont val="Segoe UI"/>
            <family val="2"/>
          </rPr>
          <t>estabelecido no item 8.1.1 do Termo de Referência</t>
        </r>
        <r>
          <rPr>
            <sz val="9"/>
            <color indexed="81"/>
            <rFont val="Segoe UI"/>
            <family val="2"/>
          </rPr>
          <t>, contados a partir da emissão da
Ordem de Serviço, expedida pelo Fiscal do contrato.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O prazo para entrega definitiva da obra, conforme cronograma, é </t>
        </r>
        <r>
          <rPr>
            <b/>
            <sz val="9"/>
            <color indexed="81"/>
            <rFont val="Segoe UI"/>
            <family val="2"/>
          </rPr>
          <t>estabelecido no item 8.1.2. do Termo de Referêrncia</t>
        </r>
        <r>
          <rPr>
            <sz val="9"/>
            <color indexed="81"/>
            <rFont val="Segoe UI"/>
            <family val="2"/>
          </rPr>
          <t>, a contar do 1º dia útil
posterior à data do recebimento da Ordem de Serviço.</t>
        </r>
      </text>
    </comment>
  </commentList>
</comments>
</file>

<file path=xl/comments2.xml><?xml version="1.0" encoding="utf-8"?>
<comments xmlns="http://schemas.openxmlformats.org/spreadsheetml/2006/main">
  <authors>
    <author>Mario Roberto Gauterio Jardim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a modalidade e o número e ano da licitação que originou 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 xml:space="preserve">link </t>
        </r>
        <r>
          <rPr>
            <b/>
            <sz val="9"/>
            <color indexed="81"/>
            <rFont val="Segoe UI"/>
            <family val="2"/>
          </rPr>
          <t>de acesso à contratação específica do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formais da obra ou serviço de engenharia contratado.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Enumerar o número e ano do contrato derivado da contratação, </t>
        </r>
        <r>
          <rPr>
            <b/>
            <sz val="9"/>
            <color indexed="81"/>
            <rFont val="Segoe UI"/>
            <family val="2"/>
          </rPr>
          <t xml:space="preserve">vinculando o </t>
        </r>
        <r>
          <rPr>
            <b/>
            <i/>
            <sz val="9"/>
            <color indexed="81"/>
            <rFont val="Segoe UI"/>
            <family val="2"/>
          </rPr>
          <t>link</t>
        </r>
        <r>
          <rPr>
            <b/>
            <sz val="9"/>
            <color indexed="81"/>
            <rFont val="Segoe UI"/>
            <family val="2"/>
          </rPr>
          <t xml:space="preserve"> de acesso ao contrato específico no Portal da Transparência</t>
        </r>
        <r>
          <rPr>
            <sz val="9"/>
            <color indexed="81"/>
            <rFont val="Segoe UI"/>
            <family val="2"/>
          </rPr>
          <t>, para que os consulentes tenham acessos a todos os dados contratuais da obra ou serviço de engenharia contratado.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Mario Roberto Gauterio Jardim:</t>
        </r>
        <r>
          <rPr>
            <sz val="9"/>
            <color indexed="81"/>
            <rFont val="Segoe UI"/>
            <family val="2"/>
          </rPr>
          <t xml:space="preserve">
No caso de obras paralisadas por motivo </t>
        </r>
        <r>
          <rPr>
            <b/>
            <sz val="9"/>
            <color indexed="81"/>
            <rFont val="Segoe UI"/>
            <family val="2"/>
          </rPr>
          <t>judicial,</t>
        </r>
        <r>
          <rPr>
            <sz val="9"/>
            <color indexed="81"/>
            <rFont val="Segoe UI"/>
            <family val="2"/>
          </rPr>
          <t xml:space="preserve"> informar o </t>
        </r>
        <r>
          <rPr>
            <b/>
            <sz val="9"/>
            <color indexed="81"/>
            <rFont val="Segoe UI"/>
            <family val="2"/>
          </rPr>
          <t>número do processo judicial</t>
        </r>
        <r>
          <rPr>
            <sz val="9"/>
            <color indexed="81"/>
            <rFont val="Segoe UI"/>
            <family val="2"/>
          </rPr>
          <t xml:space="preserve"> e a </t>
        </r>
        <r>
          <rPr>
            <b/>
            <sz val="9"/>
            <color indexed="81"/>
            <rFont val="Segoe UI"/>
            <family val="2"/>
          </rPr>
          <t>data da decisão</t>
        </r>
        <r>
          <rPr>
            <sz val="9"/>
            <color indexed="81"/>
            <rFont val="Segoe UI"/>
            <family val="2"/>
          </rPr>
          <t xml:space="preserve"> que determinou a paralisação nessa coluna.
</t>
        </r>
      </text>
    </comment>
    <comment ref="G2" authorId="0" shapeId="0">
      <text>
        <r>
          <rPr>
            <b/>
            <sz val="9"/>
            <color indexed="81"/>
            <rFont val="Segoe UI"/>
            <charset val="1"/>
          </rPr>
          <t>Mario Roberto Gauterio Jardim:</t>
        </r>
        <r>
          <rPr>
            <sz val="9"/>
            <color indexed="81"/>
            <rFont val="Segoe UI"/>
            <charset val="1"/>
          </rPr>
          <t xml:space="preserve">
Responsável pela inexecução temporária do objeto do contrato. Ou seja, de acordo com o motivo deve se estabelecer o nome do responsável pela inexecução temporária, seja ele da administração ou da iniciativa privada.</t>
        </r>
      </text>
    </comment>
  </commentList>
</comments>
</file>

<file path=xl/sharedStrings.xml><?xml version="1.0" encoding="utf-8"?>
<sst xmlns="http://schemas.openxmlformats.org/spreadsheetml/2006/main" count="161" uniqueCount="104">
  <si>
    <t>Data de Início</t>
  </si>
  <si>
    <t>Descrição do Objeto da Obra</t>
  </si>
  <si>
    <t>Em Andamento</t>
  </si>
  <si>
    <t>Paralisada</t>
  </si>
  <si>
    <t>Concluída</t>
  </si>
  <si>
    <t>Previsão de Término</t>
  </si>
  <si>
    <t>Valor do Contrato</t>
  </si>
  <si>
    <t>Valor do Aditivo</t>
  </si>
  <si>
    <t>Situação</t>
  </si>
  <si>
    <t>Licitação</t>
  </si>
  <si>
    <t>Empresa Contratada</t>
  </si>
  <si>
    <t>Concorrência n.º 05/2024</t>
  </si>
  <si>
    <t>Contratação de empresa para realizar a obra de ampliação da EMEF Professora Mafalda Padilha, conforme Memoriais Descritivos, Planilha Orçamentária, Cronograma e Projetos Técnicos.</t>
  </si>
  <si>
    <t>Valor Estimado para a Contratação</t>
  </si>
  <si>
    <t>Percentual Concluído</t>
  </si>
  <si>
    <t>Número do Contrato</t>
  </si>
  <si>
    <t>Data de Paralisação</t>
  </si>
  <si>
    <t>Motivo</t>
  </si>
  <si>
    <t>Responsável</t>
  </si>
  <si>
    <t>Previsão de Reinício</t>
  </si>
  <si>
    <t>Suspensa</t>
  </si>
  <si>
    <t>Contratação de empresa do ramo da construção civil para Construção de UBS no Bairro Santa Rita com recurso financeiro federal destinado a execução de obras Fundo a Fundo de Construção de Unidades Básicas de Saúde - UBS, do Programade Aceleração do Crescimento (Novo PAC) - FUNDO MUNICIPAL DE SAUDE - MONTENEGRO/RS - N° de Proposta 12035129000124001,conforme Memorial Descritivo, Planilha Orçamentária, Cronograma e Projetos Técnicos.</t>
  </si>
  <si>
    <t>Concorrência n.º 10/2025</t>
  </si>
  <si>
    <t>Concorrência n.° 03/2025</t>
  </si>
  <si>
    <t>Contratação de empresa do ramo da construção civil com fornecimento de materiais e mão de obra para execução Adequação da rede de Microdrenagem da Rua Antônio Marques, no Bairro Rui Barbosa.</t>
  </si>
  <si>
    <t>GSL Construções e Pavimentação LTDA</t>
  </si>
  <si>
    <t>Contratação de empresa especializada para realizar serviço de inventário de patrimônio histórico cultural edificado do Município de Montenegro</t>
  </si>
  <si>
    <t>Concorrência n.° 20/2024</t>
  </si>
  <si>
    <t>Nós Urbanos Consultoria em Projetos e Patrimônio Ltda</t>
  </si>
  <si>
    <t>Contratação de empresa para execução da obra de duplicação da Estrada Reynaldo Horlle sobre o Arroio Alfama.</t>
  </si>
  <si>
    <t>Concorrência n.° 19/2024</t>
  </si>
  <si>
    <t>Contratação de empresa para Reforma de edificação para futura instalação da UBS Costa da Serra, conforme Memoriais Descritivos, Planilha Orçamentária, Cronograma, Projetos Técnicos.</t>
  </si>
  <si>
    <t>Concorrência n.° 35/2024</t>
  </si>
  <si>
    <t>Adequação das Instalações Elétricas para Instalação de Ar Condicionado da EMEF Cinco de Maio.</t>
  </si>
  <si>
    <t>Concorrência n.° 12/2024</t>
  </si>
  <si>
    <t xml:space="preserve">Comércio de Produtos Elétricos Estruturar Ltda </t>
  </si>
  <si>
    <t>GSL Construções e Pavimentação Ltda</t>
  </si>
  <si>
    <t>Renovare Obras e Serviços Ltda</t>
  </si>
  <si>
    <t>MK Construção Ltda</t>
  </si>
  <si>
    <t>Contratação de empresa do ramo da construção civil com fornecimento de materiais e mão de obra para Construção de Pista de Skate no Parque Centenário</t>
  </si>
  <si>
    <t>M7 Construções Ltda - ME</t>
  </si>
  <si>
    <t>Concorrência n.° 01/2025</t>
  </si>
  <si>
    <t>Adequações Elétricas na sede da Guarda Municipal, no Parque Centenário, conforme Memoriais Descritivos, Planilha Orçamentária, Cronograma e Projetos Técnicos.</t>
  </si>
  <si>
    <t>HM Projetos e Instalações Ltda</t>
  </si>
  <si>
    <t>Concorrência n.° 41/2024</t>
  </si>
  <si>
    <t>Contratação de empresa para fornecimento de materiais e execução de serviços de pavimentação asfáltica e sinalização viária (horizontal e vertical) e serviços complementares da Rua Luiz Hadrich, localizando-se no Bairro São Paulo, em Montenegro/RS, conforme MemoriaisDescritivos, Planilha Orçamentária, Cronograma e Projetos Técnicos.</t>
  </si>
  <si>
    <t>Viterpa Viegas Terraplanagem e Pavimentação Ltda</t>
  </si>
  <si>
    <t>Concorrência n.° 27/2024</t>
  </si>
  <si>
    <t>Contratação de empresa para revitalização da identidade visual dos acessos do Parque Centenário, conforme Memoriais Descritivos, Planilha Orçamentária, Cronograma e Projetos Técnicos</t>
  </si>
  <si>
    <t>Concorrência n.° 26/2024</t>
  </si>
  <si>
    <t>Span Service Prestadora de Serviços Ltda</t>
  </si>
  <si>
    <t>Contratação de empresa especializada para construção de Cancha de Laço - Parque de Rodeio, no Bairro Passo do Manduca</t>
  </si>
  <si>
    <t>Concorrência n.° 13/2023</t>
  </si>
  <si>
    <t>Contratação de empresa para Contratação de empresa para fornecimento de materiais e execução de serviços de terraplenagem, drenagem pluvial, pavimentação asfáltica e sinalização viária(horizontal e vertical) na Estrada Antônio Carlos Fernandes da Rosa</t>
  </si>
  <si>
    <t>Concorrência n.° 25/2024</t>
  </si>
  <si>
    <t>Execução de serviços em instalações elétricas com ênfase em rede de iluminação pública com fornecimento de materiais e mão de obra para execução de substituição das luminárias de iluminação pública por luminárias de tecnologia LED, em diversas ruas do município de Montenegro - RS.</t>
  </si>
  <si>
    <t>ESB Indústria E Comércio De Eletro Eletrônicos Ltda</t>
  </si>
  <si>
    <t>Concorrência n.º 08/2023</t>
  </si>
  <si>
    <t>Contratação de empresa para fornecimento de materiais e execução de serviços de capeamento asfáltico, drenagem e sinalização viária (horizontal e vertical) na Rua Independência, localizada no Bairro Ferroviário.</t>
  </si>
  <si>
    <t>Concorrência n.º 34/2024</t>
  </si>
  <si>
    <t>Contratação de Empresa para reforma dos prédios da Atenção Psicossocial (AMENT), conforme Memoriais Descritivos, Planilha Orçamentária, Cronograma, Projetos Técnicos</t>
  </si>
  <si>
    <t>Concorrência n.º 37/2024</t>
  </si>
  <si>
    <t>Contratação de Empresa para reforma dos prédios da Atenção Psicossocial (CAPS Infantil), conforme Memoriais Descritivos, Planilha Orçamentária, Cronograma, Projetos Técnicos</t>
  </si>
  <si>
    <t>Contratação de Empresa para reforma dos prédios da Atenção Psicossocial (CAPS I), conforme Memoriais Descritivos, Planilha Orçamentária, Cronograma, Projetos Técnicos</t>
  </si>
  <si>
    <t>Reforma do telhado da UBS Santo Antônio, conforme Memoriais Descritivos, Planilha Orçamentária, Cronograma, Projetos Técnicos</t>
  </si>
  <si>
    <t>Concorrência n.º 13/2024</t>
  </si>
  <si>
    <t>Contratação de empresa para fornecimento de materiais e execução de serviços de capeamento asfáltico, drenagem e sinalização viária (horizontal e vertical) na Rua Engenheiro Ernesto Zietlow, localizando-se no Bairro Santo Antônio</t>
  </si>
  <si>
    <t>Concorrência n.º 38/2024</t>
  </si>
  <si>
    <t>Contratação de empresa para fornecimento de materiais e execução de serviços de capeamento asfáltico, drenagem e sinalização viária (horizontal e vertical) nas Ruas Cristiano Matte e Otávio de Souza, localizando-se no Bairro Industrial, em Montenegro/RS.</t>
  </si>
  <si>
    <t>Concorrência n.º 29/2024</t>
  </si>
  <si>
    <t>Reforma na EMEF Adolfo Schüller com fornecimento de material e mão de obra, conforme Memoriais Descritivos, Planilha Orçamentária, Cronograma, Projetos Técnicos</t>
  </si>
  <si>
    <t>Juliano Diniz Campos Construções</t>
  </si>
  <si>
    <t>Contratação de empresa do ramo da construção civil com fornecimento de materiais e mão de obra para reforma da EMEF Pedro João Müller</t>
  </si>
  <si>
    <t>Concorrência n.º 16/2024</t>
  </si>
  <si>
    <t>Concorrência n.º 11/2023</t>
  </si>
  <si>
    <t>I.A Gerlach Construções</t>
  </si>
  <si>
    <t>Contratação de empresa para construção do espaço para feiras e foodtrucks, no Parque Centenário, conforme Memoriais Descritivos, Planilha Orçamentária, Cronograma, Projetos Técnicos</t>
  </si>
  <si>
    <t>Concorrência n.º 40/2024</t>
  </si>
  <si>
    <t>Contratação de Empresa para Reforma da ESF II - Esperança, conforme Memoriais Descritivos, Planilha Orçamentária, Cronograma, Projetos Técnicos</t>
  </si>
  <si>
    <t>Concorrência n.º 36/2024</t>
  </si>
  <si>
    <t>Contratação de uma empresa especializada para a construção de uma Pista de Corrida e Academia ao ar livre no Parque Centenário, conforme Memoriais Descritivos, Planilha Orçamentária, Cronograma, Projetos Técnicos</t>
  </si>
  <si>
    <t>Recoma Construções, Comércio e Indústria Ltda</t>
  </si>
  <si>
    <t>Concorrência n.º 43/2024</t>
  </si>
  <si>
    <t>Contratação de empresa do ramo da construção civil com fornecimento de materiais e mão de obra para execução de Reforma do prédio do Setor de Remoções - SMS</t>
  </si>
  <si>
    <t>Concorrência n.º 42/2024</t>
  </si>
  <si>
    <t>Contratação de empresa para fornecimento de materiais e execução de serviços de terraplenagem, pavimentação asfáltica, drenagem e sinalização viária (horizontal e vertical)e serviços complementares da Estrada Presidente Getúlio Vargas (perímetro entre as Estr. Fridbert Arno Reinheimer e Estr. Kede Norma Augustin)</t>
  </si>
  <si>
    <t>Concorrência n.º 32/2024</t>
  </si>
  <si>
    <t>Contratação de empresa do ramo da construção civil com fornecimento de materiais e mão de obra para execução de reforma da UBS Germano Henke, com fornecimento de materiais e mão de obra, conforme Memoriais Descritivos, Planilha Orçamentária, Cronograma, Projetos e Termo de Referência</t>
  </si>
  <si>
    <t>Capinames Prestadora de Serviços Ltda</t>
  </si>
  <si>
    <t>Concorrência n.º 33/2024</t>
  </si>
  <si>
    <t>Construção do Espaço de Informações Turísticas e Deck no Parque Centenário, conforme Memoriais Descritivos, Planilha Orçamentária, Cronograma, Projetos Técnicos</t>
  </si>
  <si>
    <t>Concorrência n.º 14/2024</t>
  </si>
  <si>
    <t>Contratação de Empresa para fornecimento de materiais e execução serviço de pavimentação asfáltica, sinalização viária e serviços complementares da Rua La Salle – Trecho 1, com fornecimento de materiais, conforme Memoriais Descritivos, Planilha Orçamentária, Cronograma, Projetos Técnicos</t>
  </si>
  <si>
    <t>Concorrência n.º 21/2024</t>
  </si>
  <si>
    <t>Contratação de Empresa para fornecimento de materiais e execução serviço de pavimentação asfáltica, sinalização viária da Rua La Salle – Trecho 2, com fornecimento de materiais, conforme Memoriais Descritivos, Planilha Orçamentária, Cronograma, Projetos Técnicos</t>
  </si>
  <si>
    <t>Concorrência n.º 23/2024</t>
  </si>
  <si>
    <t>Fornecimento de materiais e execução de serviços de terraplenagem, pavimentação intertravada, drenagem pluvial e sinalização viária na Rua dos Sinos.</t>
  </si>
  <si>
    <t>Tomada de Preços 16/2023</t>
  </si>
  <si>
    <t>Contrato 6702/2024</t>
  </si>
  <si>
    <t xml:space="preserve">Planilha Atualizada em 18/07/2025 </t>
  </si>
  <si>
    <t>Legenda</t>
  </si>
  <si>
    <t>Por descumprimento de cláusulas contratuais por parte da contratada</t>
  </si>
  <si>
    <t>Pendente de Ordem de Início</t>
  </si>
  <si>
    <t>Stark Construtora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</si>
</sst>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rgb="FF333333"/>
      <name val="Segoe UI"/>
      <family val="2"/>
    </font>
    <font>
      <b/>
      <sz val="9"/>
      <color rgb="FF404040"/>
      <name val="Segoe UI"/>
      <family val="2"/>
    </font>
    <font>
      <sz val="9"/>
      <color rgb="FF212529"/>
      <name val="Segoe UI"/>
      <family val="2"/>
    </font>
    <font>
      <b/>
      <u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4" fontId="11" fillId="0" borderId="0" xfId="0" applyNumberFormat="1" applyFont="1"/>
    <xf numFmtId="0" fontId="4" fillId="0" borderId="2" xfId="2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12" fillId="0" borderId="0" xfId="0" applyFont="1"/>
    <xf numFmtId="44" fontId="0" fillId="3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0" fontId="13" fillId="0" borderId="1" xfId="1" applyNumberFormat="1" applyFont="1" applyBorder="1" applyAlignment="1">
      <alignment horizontal="center" vertical="center" wrapText="1"/>
    </xf>
    <xf numFmtId="0" fontId="13" fillId="0" borderId="1" xfId="2" quotePrefix="1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Porcentagem" xfId="1" builtinId="5"/>
  </cellStyles>
  <dxfs count="8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rp.montenegro.rs.gov.br/transparencia/portal/" TargetMode="External"/><Relationship Id="rId18" Type="http://schemas.openxmlformats.org/officeDocument/2006/relationships/hyperlink" Target="https://grp.montenegro.rs.gov.br/transparencia/portal/" TargetMode="External"/><Relationship Id="rId26" Type="http://schemas.openxmlformats.org/officeDocument/2006/relationships/hyperlink" Target="https://grp.montenegro.rs.gov.br/transparencia/portal/" TargetMode="External"/><Relationship Id="rId3" Type="http://schemas.openxmlformats.org/officeDocument/2006/relationships/hyperlink" Target="https://grp.montenegro.rs.gov.br/transparencia/portal/" TargetMode="External"/><Relationship Id="rId21" Type="http://schemas.openxmlformats.org/officeDocument/2006/relationships/hyperlink" Target="https://grp.montenegro.rs.gov.br/transparencia/portal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grp.montenegro.rs.gov.br/transparencia/portal/" TargetMode="External"/><Relationship Id="rId12" Type="http://schemas.openxmlformats.org/officeDocument/2006/relationships/hyperlink" Target="https://grp.montenegro.rs.gov.br/transparencia/portal/" TargetMode="External"/><Relationship Id="rId17" Type="http://schemas.openxmlformats.org/officeDocument/2006/relationships/hyperlink" Target="https://grp.montenegro.rs.gov.br/transparencia/portal/" TargetMode="External"/><Relationship Id="rId25" Type="http://schemas.openxmlformats.org/officeDocument/2006/relationships/hyperlink" Target="https://grp.montenegro.rs.gov.br/transparencia/portal/" TargetMode="External"/><Relationship Id="rId33" Type="http://schemas.openxmlformats.org/officeDocument/2006/relationships/hyperlink" Target="https://grp.montenegro.rs.gov.br/transparencia/portal/" TargetMode="External"/><Relationship Id="rId2" Type="http://schemas.openxmlformats.org/officeDocument/2006/relationships/hyperlink" Target="https://grp.montenegro.rs.gov.br/transparencia/portal/" TargetMode="External"/><Relationship Id="rId16" Type="http://schemas.openxmlformats.org/officeDocument/2006/relationships/hyperlink" Target="https://grp.montenegro.rs.gov.br/transparencia/portal/" TargetMode="External"/><Relationship Id="rId20" Type="http://schemas.openxmlformats.org/officeDocument/2006/relationships/hyperlink" Target="https://grp.montenegro.rs.gov.br/transparencia/portal/" TargetMode="External"/><Relationship Id="rId29" Type="http://schemas.openxmlformats.org/officeDocument/2006/relationships/hyperlink" Target="https://grp.montenegro.rs.gov.br/transparencia/portal/" TargetMode="External"/><Relationship Id="rId1" Type="http://schemas.openxmlformats.org/officeDocument/2006/relationships/hyperlink" Target="https://grp.montenegro.rs.gov.br/transparencia/portal/" TargetMode="External"/><Relationship Id="rId6" Type="http://schemas.openxmlformats.org/officeDocument/2006/relationships/hyperlink" Target="https://grp.montenegro.rs.gov.br/transparencia/portal/" TargetMode="External"/><Relationship Id="rId11" Type="http://schemas.openxmlformats.org/officeDocument/2006/relationships/hyperlink" Target="https://grp.montenegro.rs.gov.br/transparencia/portal/" TargetMode="External"/><Relationship Id="rId24" Type="http://schemas.openxmlformats.org/officeDocument/2006/relationships/hyperlink" Target="https://grp.montenegro.rs.gov.br/transparencia/portal/" TargetMode="External"/><Relationship Id="rId32" Type="http://schemas.openxmlformats.org/officeDocument/2006/relationships/hyperlink" Target="https://grp.montenegro.rs.gov.br/transparencia/portal/" TargetMode="External"/><Relationship Id="rId5" Type="http://schemas.openxmlformats.org/officeDocument/2006/relationships/hyperlink" Target="https://grp.montenegro.rs.gov.br/transparencia/portal/" TargetMode="External"/><Relationship Id="rId15" Type="http://schemas.openxmlformats.org/officeDocument/2006/relationships/hyperlink" Target="https://grp.montenegro.rs.gov.br/transparencia/portal/" TargetMode="External"/><Relationship Id="rId23" Type="http://schemas.openxmlformats.org/officeDocument/2006/relationships/hyperlink" Target="https://grp.montenegro.rs.gov.br/transparencia/portal/" TargetMode="External"/><Relationship Id="rId28" Type="http://schemas.openxmlformats.org/officeDocument/2006/relationships/hyperlink" Target="https://grp.montenegro.rs.gov.br/transparencia/portal/" TargetMode="External"/><Relationship Id="rId36" Type="http://schemas.openxmlformats.org/officeDocument/2006/relationships/comments" Target="../comments1.xml"/><Relationship Id="rId10" Type="http://schemas.openxmlformats.org/officeDocument/2006/relationships/hyperlink" Target="https://grp.montenegro.rs.gov.br/transparencia/portal/" TargetMode="External"/><Relationship Id="rId19" Type="http://schemas.openxmlformats.org/officeDocument/2006/relationships/hyperlink" Target="https://grp.montenegro.rs.gov.br/transparencia/portal/" TargetMode="External"/><Relationship Id="rId31" Type="http://schemas.openxmlformats.org/officeDocument/2006/relationships/hyperlink" Target="http://grp.montenegro.rs.gov.br/transparencia/portal/" TargetMode="External"/><Relationship Id="rId4" Type="http://schemas.openxmlformats.org/officeDocument/2006/relationships/hyperlink" Target="https://grp.montenegro.rs.gov.br/transparencia/portal/" TargetMode="External"/><Relationship Id="rId9" Type="http://schemas.openxmlformats.org/officeDocument/2006/relationships/hyperlink" Target="https://grp.montenegro.rs.gov.br/transparencia/portal/" TargetMode="External"/><Relationship Id="rId14" Type="http://schemas.openxmlformats.org/officeDocument/2006/relationships/hyperlink" Target="https://grp.montenegro.rs.gov.br/transparencia/portal/" TargetMode="External"/><Relationship Id="rId22" Type="http://schemas.openxmlformats.org/officeDocument/2006/relationships/hyperlink" Target="https://grp.montenegro.rs.gov.br/transparencia/portal/" TargetMode="External"/><Relationship Id="rId27" Type="http://schemas.openxmlformats.org/officeDocument/2006/relationships/hyperlink" Target="https://grp.montenegro.rs.gov.br/transparencia/portal/" TargetMode="External"/><Relationship Id="rId30" Type="http://schemas.openxmlformats.org/officeDocument/2006/relationships/hyperlink" Target="https://grp.montenegro.rs.gov.br/transparencia/portal/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grp.montenegro.rs.gov.br/transparencia/port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rp.montenegro.rs.gov.br/transparencia/portal/" TargetMode="External"/><Relationship Id="rId1" Type="http://schemas.openxmlformats.org/officeDocument/2006/relationships/hyperlink" Target="https://grp.montenegro.rs.gov.br/transparencia/portal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46"/>
  <sheetViews>
    <sheetView zoomScaleNormal="100" workbookViewId="0">
      <selection activeCell="B34" sqref="B34"/>
    </sheetView>
  </sheetViews>
  <sheetFormatPr defaultRowHeight="15" x14ac:dyDescent="0.25"/>
  <cols>
    <col min="1" max="1" width="9.140625" style="1"/>
    <col min="2" max="2" width="25" style="1" customWidth="1"/>
    <col min="3" max="3" width="40" style="2" customWidth="1"/>
    <col min="4" max="4" width="11.5703125" style="3" customWidth="1"/>
    <col min="5" max="5" width="13.5703125" style="3" customWidth="1"/>
    <col min="6" max="6" width="21" style="2" customWidth="1"/>
    <col min="7" max="7" width="17.5703125" style="12" customWidth="1"/>
    <col min="8" max="8" width="15.85546875" style="12" bestFit="1" customWidth="1"/>
    <col min="9" max="9" width="14.28515625" style="12" customWidth="1"/>
    <col min="10" max="10" width="16.7109375" style="1" customWidth="1"/>
    <col min="11" max="11" width="13.140625" style="15" customWidth="1"/>
    <col min="12" max="12" width="9.140625" style="1"/>
    <col min="13" max="13" width="13" style="1" customWidth="1"/>
    <col min="14" max="14" width="9.140625" style="1"/>
    <col min="15" max="15" width="10.7109375" style="1" bestFit="1" customWidth="1"/>
    <col min="16" max="16384" width="9.140625" style="1"/>
  </cols>
  <sheetData>
    <row r="2" spans="2:15" s="2" customFormat="1" ht="30" x14ac:dyDescent="0.25">
      <c r="B2" s="4" t="s">
        <v>9</v>
      </c>
      <c r="C2" s="4" t="s">
        <v>1</v>
      </c>
      <c r="D2" s="8" t="s">
        <v>0</v>
      </c>
      <c r="E2" s="8" t="s">
        <v>5</v>
      </c>
      <c r="F2" s="4" t="s">
        <v>10</v>
      </c>
      <c r="G2" s="10" t="s">
        <v>13</v>
      </c>
      <c r="H2" s="10" t="s">
        <v>6</v>
      </c>
      <c r="I2" s="10" t="s">
        <v>7</v>
      </c>
      <c r="J2" s="4" t="s">
        <v>8</v>
      </c>
      <c r="K2" s="13" t="s">
        <v>14</v>
      </c>
    </row>
    <row r="3" spans="2:15" ht="75" x14ac:dyDescent="0.25">
      <c r="B3" s="7" t="s">
        <v>11</v>
      </c>
      <c r="C3" s="6" t="s">
        <v>12</v>
      </c>
      <c r="D3" s="9">
        <v>45617</v>
      </c>
      <c r="E3" s="29"/>
      <c r="F3" s="6" t="s">
        <v>25</v>
      </c>
      <c r="G3" s="11">
        <v>457281.09</v>
      </c>
      <c r="H3" s="11">
        <v>397900</v>
      </c>
      <c r="I3" s="11">
        <v>6950.65</v>
      </c>
      <c r="J3" s="6" t="s">
        <v>2</v>
      </c>
      <c r="K3" s="14">
        <v>0.33</v>
      </c>
      <c r="M3" s="16"/>
    </row>
    <row r="4" spans="2:15" ht="90" x14ac:dyDescent="0.2">
      <c r="B4" s="7" t="s">
        <v>23</v>
      </c>
      <c r="C4" s="6" t="s">
        <v>24</v>
      </c>
      <c r="D4" s="9">
        <v>45824</v>
      </c>
      <c r="E4" s="9">
        <f>D4+90</f>
        <v>45914</v>
      </c>
      <c r="F4" s="6" t="s">
        <v>38</v>
      </c>
      <c r="G4" s="11">
        <v>118177.13</v>
      </c>
      <c r="H4" s="11">
        <v>118076.69</v>
      </c>
      <c r="I4" s="11"/>
      <c r="J4" s="6" t="s">
        <v>2</v>
      </c>
      <c r="K4" s="14">
        <v>0.85</v>
      </c>
      <c r="M4" s="16"/>
      <c r="O4" s="19"/>
    </row>
    <row r="5" spans="2:15" ht="60" x14ac:dyDescent="0.25">
      <c r="B5" s="7" t="s">
        <v>27</v>
      </c>
      <c r="C5" s="6" t="s">
        <v>26</v>
      </c>
      <c r="D5" s="9">
        <v>45798</v>
      </c>
      <c r="E5" s="9">
        <f>D5+360</f>
        <v>46158</v>
      </c>
      <c r="F5" s="6" t="s">
        <v>28</v>
      </c>
      <c r="G5" s="11">
        <v>302130.90000000002</v>
      </c>
      <c r="H5" s="11">
        <v>131700</v>
      </c>
      <c r="I5" s="11"/>
      <c r="J5" s="6" t="s">
        <v>2</v>
      </c>
      <c r="K5" s="14">
        <v>0.01</v>
      </c>
      <c r="M5" s="17"/>
      <c r="O5" s="19"/>
    </row>
    <row r="6" spans="2:15" ht="45" x14ac:dyDescent="0.25">
      <c r="B6" s="7" t="s">
        <v>30</v>
      </c>
      <c r="C6" s="6" t="s">
        <v>29</v>
      </c>
      <c r="D6" s="9">
        <v>45824</v>
      </c>
      <c r="E6" s="9">
        <f>D6+150</f>
        <v>45974</v>
      </c>
      <c r="F6" s="6" t="s">
        <v>37</v>
      </c>
      <c r="G6" s="11">
        <v>833622.31</v>
      </c>
      <c r="H6" s="11">
        <v>833000</v>
      </c>
      <c r="I6" s="11"/>
      <c r="J6" s="6" t="s">
        <v>2</v>
      </c>
      <c r="K6" s="14">
        <v>0.2</v>
      </c>
      <c r="M6" s="17"/>
      <c r="O6" s="19"/>
    </row>
    <row r="7" spans="2:15" ht="75" x14ac:dyDescent="0.25">
      <c r="B7" s="7" t="s">
        <v>32</v>
      </c>
      <c r="C7" s="6" t="s">
        <v>31</v>
      </c>
      <c r="D7" s="9">
        <v>45824</v>
      </c>
      <c r="E7" s="9">
        <f>D7+150</f>
        <v>45974</v>
      </c>
      <c r="F7" s="6" t="s">
        <v>36</v>
      </c>
      <c r="G7" s="11">
        <v>694431.16</v>
      </c>
      <c r="H7" s="11">
        <v>669796.80000000005</v>
      </c>
      <c r="I7" s="11"/>
      <c r="J7" s="6" t="s">
        <v>2</v>
      </c>
      <c r="K7" s="14">
        <v>0.05</v>
      </c>
      <c r="M7" s="17"/>
      <c r="O7" s="19"/>
    </row>
    <row r="8" spans="2:15" ht="45" x14ac:dyDescent="0.25">
      <c r="B8" s="7" t="s">
        <v>34</v>
      </c>
      <c r="C8" s="6" t="s">
        <v>33</v>
      </c>
      <c r="D8" s="9">
        <v>45824</v>
      </c>
      <c r="E8" s="9">
        <f>D8+60</f>
        <v>45884</v>
      </c>
      <c r="F8" s="6" t="s">
        <v>35</v>
      </c>
      <c r="G8" s="11">
        <v>38301.800000000003</v>
      </c>
      <c r="H8" s="11">
        <v>38301.800000000003</v>
      </c>
      <c r="I8" s="11"/>
      <c r="J8" s="6" t="s">
        <v>2</v>
      </c>
      <c r="K8" s="14">
        <v>0.67400000000000004</v>
      </c>
      <c r="M8" s="17"/>
      <c r="O8" s="19"/>
    </row>
    <row r="9" spans="2:15" ht="60" x14ac:dyDescent="0.25">
      <c r="B9" s="25" t="s">
        <v>41</v>
      </c>
      <c r="C9" s="21" t="s">
        <v>39</v>
      </c>
      <c r="D9" s="22">
        <v>45789</v>
      </c>
      <c r="E9" s="9">
        <f>D9+180</f>
        <v>45969</v>
      </c>
      <c r="F9" s="6" t="s">
        <v>40</v>
      </c>
      <c r="G9" s="23">
        <v>1728018.03</v>
      </c>
      <c r="H9" s="11">
        <v>1548951.05</v>
      </c>
      <c r="I9" s="23">
        <v>117235.07</v>
      </c>
      <c r="J9" s="6" t="s">
        <v>2</v>
      </c>
      <c r="K9" s="24">
        <v>0.1</v>
      </c>
      <c r="M9" s="17"/>
      <c r="O9" s="19"/>
    </row>
    <row r="10" spans="2:15" ht="150" x14ac:dyDescent="0.25">
      <c r="B10" s="25" t="s">
        <v>47</v>
      </c>
      <c r="C10" s="21" t="s">
        <v>45</v>
      </c>
      <c r="D10" s="22">
        <v>45769</v>
      </c>
      <c r="E10" s="9">
        <f>D10+60</f>
        <v>45829</v>
      </c>
      <c r="F10" s="6" t="s">
        <v>46</v>
      </c>
      <c r="G10" s="23">
        <v>1333024.8700000001</v>
      </c>
      <c r="H10" s="23">
        <v>1270989.54</v>
      </c>
      <c r="I10" s="23"/>
      <c r="J10" s="6" t="s">
        <v>2</v>
      </c>
      <c r="K10" s="24">
        <v>0.9</v>
      </c>
      <c r="M10" s="17"/>
      <c r="O10" s="19"/>
    </row>
    <row r="11" spans="2:15" ht="75" x14ac:dyDescent="0.25">
      <c r="B11" s="25" t="s">
        <v>49</v>
      </c>
      <c r="C11" s="21" t="s">
        <v>48</v>
      </c>
      <c r="D11" s="22">
        <v>45786</v>
      </c>
      <c r="E11" s="9">
        <f>D11+108</f>
        <v>45894</v>
      </c>
      <c r="F11" s="6" t="s">
        <v>50</v>
      </c>
      <c r="G11" s="23">
        <v>25242.16</v>
      </c>
      <c r="H11" s="23">
        <v>25013.7</v>
      </c>
      <c r="I11" s="23"/>
      <c r="J11" s="6" t="s">
        <v>2</v>
      </c>
      <c r="K11" s="24">
        <v>0.99</v>
      </c>
      <c r="M11" s="17"/>
      <c r="O11" s="19"/>
    </row>
    <row r="12" spans="2:15" ht="75" x14ac:dyDescent="0.25">
      <c r="B12" s="25" t="s">
        <v>44</v>
      </c>
      <c r="C12" s="21" t="s">
        <v>42</v>
      </c>
      <c r="D12" s="22">
        <v>45756</v>
      </c>
      <c r="E12" s="32">
        <f>D12+60</f>
        <v>45816</v>
      </c>
      <c r="F12" s="6" t="s">
        <v>43</v>
      </c>
      <c r="G12" s="23">
        <v>45210.58</v>
      </c>
      <c r="H12" s="23">
        <v>31500</v>
      </c>
      <c r="I12" s="23"/>
      <c r="J12" s="6" t="s">
        <v>2</v>
      </c>
      <c r="K12" s="24">
        <v>0.98680000000000001</v>
      </c>
      <c r="M12" s="17"/>
      <c r="O12" s="19"/>
    </row>
    <row r="13" spans="2:15" ht="45" x14ac:dyDescent="0.25">
      <c r="B13" s="25" t="s">
        <v>52</v>
      </c>
      <c r="C13" s="21" t="s">
        <v>51</v>
      </c>
      <c r="D13" s="22">
        <v>45791</v>
      </c>
      <c r="E13" s="9">
        <f>D13+92</f>
        <v>45883</v>
      </c>
      <c r="F13" s="6" t="s">
        <v>50</v>
      </c>
      <c r="G13" s="23">
        <v>227227.75</v>
      </c>
      <c r="H13" s="23">
        <v>275500.01</v>
      </c>
      <c r="I13" s="31"/>
      <c r="J13" s="6" t="s">
        <v>2</v>
      </c>
      <c r="K13" s="24">
        <v>0.01</v>
      </c>
      <c r="M13" s="17"/>
      <c r="N13" s="26"/>
      <c r="O13" s="19"/>
    </row>
    <row r="14" spans="2:15" ht="105" x14ac:dyDescent="0.25">
      <c r="B14" s="25" t="s">
        <v>54</v>
      </c>
      <c r="C14" s="21" t="s">
        <v>53</v>
      </c>
      <c r="D14" s="22">
        <v>45666</v>
      </c>
      <c r="E14" s="9">
        <f>D14+180</f>
        <v>45846</v>
      </c>
      <c r="F14" s="6" t="s">
        <v>37</v>
      </c>
      <c r="G14" s="23">
        <v>3184197.02</v>
      </c>
      <c r="H14" s="23">
        <v>2995000</v>
      </c>
      <c r="I14" s="27"/>
      <c r="J14" s="6" t="s">
        <v>2</v>
      </c>
      <c r="K14" s="24">
        <v>0.85</v>
      </c>
      <c r="M14" s="17"/>
      <c r="N14" s="26"/>
      <c r="O14" s="19"/>
    </row>
    <row r="15" spans="2:15" ht="120" x14ac:dyDescent="0.25">
      <c r="B15" s="25" t="s">
        <v>57</v>
      </c>
      <c r="C15" s="21" t="s">
        <v>55</v>
      </c>
      <c r="D15" s="22">
        <v>45344</v>
      </c>
      <c r="E15" s="30"/>
      <c r="F15" s="2" t="s">
        <v>56</v>
      </c>
      <c r="G15" s="23">
        <v>1311278.94</v>
      </c>
      <c r="H15" s="23">
        <v>870869.35</v>
      </c>
      <c r="I15" s="27"/>
      <c r="J15" s="6" t="s">
        <v>2</v>
      </c>
      <c r="K15" s="24">
        <v>0.80859999999999999</v>
      </c>
      <c r="M15" s="17"/>
      <c r="N15" s="26"/>
      <c r="O15" s="19"/>
    </row>
    <row r="16" spans="2:15" ht="180" x14ac:dyDescent="0.25">
      <c r="B16" s="20" t="s">
        <v>22</v>
      </c>
      <c r="C16" s="21" t="s">
        <v>21</v>
      </c>
      <c r="D16" s="22">
        <v>45821</v>
      </c>
      <c r="E16" s="22">
        <f>D16+480</f>
        <v>46301</v>
      </c>
      <c r="F16" s="6" t="s">
        <v>38</v>
      </c>
      <c r="G16" s="23">
        <v>4704902.1900000004</v>
      </c>
      <c r="H16" s="23">
        <v>4301500</v>
      </c>
      <c r="I16" s="23">
        <v>0</v>
      </c>
      <c r="J16" s="21" t="s">
        <v>2</v>
      </c>
      <c r="K16" s="24">
        <v>0.01</v>
      </c>
      <c r="M16" s="16"/>
    </row>
    <row r="17" spans="2:15" ht="90" x14ac:dyDescent="0.25">
      <c r="B17" s="25" t="s">
        <v>59</v>
      </c>
      <c r="C17" s="21" t="s">
        <v>58</v>
      </c>
      <c r="D17" s="22">
        <v>45741</v>
      </c>
      <c r="E17" s="9">
        <f>D17+90</f>
        <v>45831</v>
      </c>
      <c r="F17" s="6" t="s">
        <v>37</v>
      </c>
      <c r="G17" s="23">
        <v>705721.2</v>
      </c>
      <c r="H17" s="23">
        <v>690000</v>
      </c>
      <c r="I17" s="27"/>
      <c r="J17" s="5" t="s">
        <v>4</v>
      </c>
      <c r="K17" s="24">
        <v>1</v>
      </c>
      <c r="M17" s="17"/>
      <c r="N17" s="26"/>
      <c r="O17" s="19"/>
    </row>
    <row r="18" spans="2:15" ht="75" x14ac:dyDescent="0.25">
      <c r="B18" s="25" t="s">
        <v>61</v>
      </c>
      <c r="C18" s="21" t="s">
        <v>60</v>
      </c>
      <c r="D18" s="22">
        <v>45755</v>
      </c>
      <c r="E18" s="22">
        <v>45833</v>
      </c>
      <c r="F18" s="6" t="s">
        <v>38</v>
      </c>
      <c r="G18" s="23"/>
      <c r="H18" s="23"/>
      <c r="I18" s="27"/>
      <c r="J18" s="5" t="s">
        <v>4</v>
      </c>
      <c r="K18" s="24">
        <v>1</v>
      </c>
      <c r="M18" s="17"/>
      <c r="N18" s="26"/>
      <c r="O18" s="19"/>
    </row>
    <row r="19" spans="2:15" ht="75" x14ac:dyDescent="0.25">
      <c r="B19" s="25" t="s">
        <v>61</v>
      </c>
      <c r="C19" s="21" t="s">
        <v>62</v>
      </c>
      <c r="D19" s="22">
        <v>45755</v>
      </c>
      <c r="E19" s="22">
        <v>45833</v>
      </c>
      <c r="F19" s="6" t="s">
        <v>38</v>
      </c>
      <c r="G19" s="23"/>
      <c r="H19" s="23"/>
      <c r="I19" s="27"/>
      <c r="J19" s="5" t="s">
        <v>4</v>
      </c>
      <c r="K19" s="24">
        <v>1</v>
      </c>
      <c r="M19" s="17"/>
      <c r="N19" s="26"/>
      <c r="O19" s="19"/>
    </row>
    <row r="20" spans="2:15" ht="75" x14ac:dyDescent="0.25">
      <c r="B20" s="25" t="s">
        <v>61</v>
      </c>
      <c r="C20" s="21" t="s">
        <v>63</v>
      </c>
      <c r="D20" s="22">
        <v>45755</v>
      </c>
      <c r="E20" s="22">
        <v>45833</v>
      </c>
      <c r="F20" s="6" t="s">
        <v>38</v>
      </c>
      <c r="G20" s="23"/>
      <c r="H20" s="23"/>
      <c r="I20" s="27"/>
      <c r="J20" s="5" t="s">
        <v>4</v>
      </c>
      <c r="K20" s="24">
        <v>1</v>
      </c>
      <c r="M20" s="17"/>
      <c r="N20" s="26"/>
      <c r="O20" s="19"/>
    </row>
    <row r="21" spans="2:15" ht="60" x14ac:dyDescent="0.25">
      <c r="B21" s="25" t="s">
        <v>65</v>
      </c>
      <c r="C21" s="21" t="s">
        <v>64</v>
      </c>
      <c r="D21" s="22">
        <v>45685</v>
      </c>
      <c r="E21" s="22">
        <v>45783</v>
      </c>
      <c r="F21" s="6" t="s">
        <v>50</v>
      </c>
      <c r="G21" s="23">
        <v>211335.08</v>
      </c>
      <c r="H21" s="23">
        <v>211335.08</v>
      </c>
      <c r="I21" s="27"/>
      <c r="J21" s="5" t="s">
        <v>4</v>
      </c>
      <c r="K21" s="24">
        <v>1</v>
      </c>
      <c r="M21" s="17"/>
      <c r="N21" s="26"/>
      <c r="O21" s="19"/>
    </row>
    <row r="22" spans="2:15" ht="105" x14ac:dyDescent="0.25">
      <c r="B22" s="25" t="s">
        <v>67</v>
      </c>
      <c r="C22" s="21" t="s">
        <v>66</v>
      </c>
      <c r="D22" s="22">
        <v>45693</v>
      </c>
      <c r="E22" s="22">
        <v>45790</v>
      </c>
      <c r="F22" s="6" t="s">
        <v>37</v>
      </c>
      <c r="G22" s="23">
        <v>915600.98</v>
      </c>
      <c r="H22" s="23">
        <v>900000</v>
      </c>
      <c r="I22" s="27"/>
      <c r="J22" s="5" t="s">
        <v>4</v>
      </c>
      <c r="K22" s="24">
        <v>1</v>
      </c>
      <c r="M22" s="17"/>
      <c r="N22" s="26"/>
      <c r="O22" s="19"/>
    </row>
    <row r="23" spans="2:15" ht="105" x14ac:dyDescent="0.25">
      <c r="B23" s="25" t="s">
        <v>69</v>
      </c>
      <c r="C23" s="21" t="s">
        <v>68</v>
      </c>
      <c r="D23" s="22">
        <v>45673</v>
      </c>
      <c r="E23" s="22">
        <v>45813</v>
      </c>
      <c r="F23" s="6" t="s">
        <v>37</v>
      </c>
      <c r="G23" s="23">
        <v>1146505.1100000001</v>
      </c>
      <c r="H23" s="23">
        <v>1140000</v>
      </c>
      <c r="I23" s="27"/>
      <c r="J23" s="5" t="s">
        <v>4</v>
      </c>
      <c r="K23" s="24">
        <v>1</v>
      </c>
      <c r="M23" s="17"/>
      <c r="N23" s="26"/>
      <c r="O23" s="19"/>
    </row>
    <row r="24" spans="2:15" ht="75" x14ac:dyDescent="0.25">
      <c r="B24" s="25" t="s">
        <v>73</v>
      </c>
      <c r="C24" s="21" t="s">
        <v>70</v>
      </c>
      <c r="D24" s="22">
        <v>45594</v>
      </c>
      <c r="E24" s="22">
        <v>45744</v>
      </c>
      <c r="F24" s="6" t="s">
        <v>71</v>
      </c>
      <c r="G24" s="23">
        <v>68089.009999999995</v>
      </c>
      <c r="H24" s="23">
        <v>59000</v>
      </c>
      <c r="I24" s="27"/>
      <c r="J24" s="5" t="s">
        <v>4</v>
      </c>
      <c r="K24" s="24">
        <v>1</v>
      </c>
      <c r="M24" s="17"/>
      <c r="N24" s="26"/>
      <c r="O24" s="19"/>
    </row>
    <row r="25" spans="2:15" ht="60" x14ac:dyDescent="0.25">
      <c r="B25" s="25" t="s">
        <v>74</v>
      </c>
      <c r="C25" s="21" t="s">
        <v>72</v>
      </c>
      <c r="D25" s="22">
        <v>45362</v>
      </c>
      <c r="E25" s="22">
        <v>45547</v>
      </c>
      <c r="F25" s="6" t="s">
        <v>75</v>
      </c>
      <c r="G25" s="23">
        <v>867966.16</v>
      </c>
      <c r="H25" s="23">
        <v>789484.84</v>
      </c>
      <c r="I25" s="27"/>
      <c r="J25" s="5" t="s">
        <v>4</v>
      </c>
      <c r="K25" s="24">
        <v>1</v>
      </c>
      <c r="M25" s="17"/>
      <c r="N25" s="26"/>
      <c r="O25" s="19"/>
    </row>
    <row r="26" spans="2:15" ht="75" x14ac:dyDescent="0.25">
      <c r="B26" s="25" t="s">
        <v>77</v>
      </c>
      <c r="C26" s="21" t="s">
        <v>76</v>
      </c>
      <c r="D26" s="22"/>
      <c r="E26" s="22"/>
      <c r="F26" s="6" t="s">
        <v>38</v>
      </c>
      <c r="G26" s="23">
        <v>1377835.08</v>
      </c>
      <c r="H26" s="23">
        <v>1110000</v>
      </c>
      <c r="I26" s="27"/>
      <c r="J26" s="45" t="s">
        <v>102</v>
      </c>
      <c r="K26" s="24"/>
      <c r="M26" s="17"/>
      <c r="N26" s="26"/>
      <c r="O26" s="19"/>
    </row>
    <row r="27" spans="2:15" ht="60" x14ac:dyDescent="0.25">
      <c r="B27" s="25" t="s">
        <v>79</v>
      </c>
      <c r="C27" s="21" t="s">
        <v>78</v>
      </c>
      <c r="D27" s="22"/>
      <c r="E27" s="22"/>
      <c r="F27" s="6" t="s">
        <v>50</v>
      </c>
      <c r="G27" s="23">
        <v>109391.87</v>
      </c>
      <c r="H27" s="23">
        <v>107010.72</v>
      </c>
      <c r="I27" s="27"/>
      <c r="J27" s="45" t="s">
        <v>102</v>
      </c>
      <c r="K27" s="24"/>
      <c r="M27" s="17"/>
      <c r="N27" s="26"/>
      <c r="O27" s="19"/>
    </row>
    <row r="28" spans="2:15" ht="90" x14ac:dyDescent="0.25">
      <c r="B28" s="25" t="s">
        <v>82</v>
      </c>
      <c r="C28" s="21" t="s">
        <v>80</v>
      </c>
      <c r="D28" s="22"/>
      <c r="E28" s="22"/>
      <c r="F28" s="28" t="s">
        <v>81</v>
      </c>
      <c r="G28" s="23">
        <v>1255128.25</v>
      </c>
      <c r="H28" s="23">
        <v>994990</v>
      </c>
      <c r="I28" s="27"/>
      <c r="J28" s="45" t="s">
        <v>102</v>
      </c>
      <c r="K28" s="24"/>
      <c r="M28" s="17"/>
      <c r="N28" s="26"/>
      <c r="O28" s="19"/>
    </row>
    <row r="29" spans="2:15" ht="75" x14ac:dyDescent="0.25">
      <c r="B29" s="25" t="s">
        <v>84</v>
      </c>
      <c r="C29" s="21" t="s">
        <v>83</v>
      </c>
      <c r="D29" s="22"/>
      <c r="E29" s="22"/>
      <c r="F29" s="28" t="s">
        <v>50</v>
      </c>
      <c r="G29" s="23">
        <v>183820.86</v>
      </c>
      <c r="H29" s="23">
        <v>183085.5</v>
      </c>
      <c r="I29" s="27"/>
      <c r="J29" s="45" t="s">
        <v>102</v>
      </c>
      <c r="K29" s="24"/>
      <c r="M29" s="17"/>
      <c r="N29" s="26"/>
      <c r="O29" s="19"/>
    </row>
    <row r="30" spans="2:15" ht="135" x14ac:dyDescent="0.25">
      <c r="B30" s="25" t="s">
        <v>86</v>
      </c>
      <c r="C30" s="21" t="s">
        <v>85</v>
      </c>
      <c r="D30" s="22"/>
      <c r="E30" s="22"/>
      <c r="F30" s="6" t="s">
        <v>37</v>
      </c>
      <c r="G30" s="23">
        <v>744656.03</v>
      </c>
      <c r="H30" s="23">
        <v>630000</v>
      </c>
      <c r="I30" s="27"/>
      <c r="J30" s="45" t="s">
        <v>102</v>
      </c>
      <c r="K30" s="24"/>
      <c r="M30" s="17"/>
      <c r="N30" s="26"/>
      <c r="O30" s="19"/>
    </row>
    <row r="31" spans="2:15" ht="120" x14ac:dyDescent="0.25">
      <c r="B31" s="25" t="s">
        <v>89</v>
      </c>
      <c r="C31" s="21" t="s">
        <v>87</v>
      </c>
      <c r="D31" s="22"/>
      <c r="E31" s="22"/>
      <c r="F31" s="6" t="s">
        <v>88</v>
      </c>
      <c r="G31" s="23">
        <v>161389.5</v>
      </c>
      <c r="H31" s="23">
        <v>158000</v>
      </c>
      <c r="I31" s="27"/>
      <c r="J31" s="45" t="s">
        <v>102</v>
      </c>
      <c r="K31" s="24"/>
      <c r="M31" s="17"/>
      <c r="N31" s="26"/>
      <c r="O31" s="19"/>
    </row>
    <row r="32" spans="2:15" ht="75" x14ac:dyDescent="0.25">
      <c r="B32" s="25" t="s">
        <v>91</v>
      </c>
      <c r="C32" s="21" t="s">
        <v>90</v>
      </c>
      <c r="D32" s="22"/>
      <c r="E32" s="22"/>
      <c r="F32" s="6" t="s">
        <v>50</v>
      </c>
      <c r="G32" s="23">
        <v>387389.46</v>
      </c>
      <c r="H32" s="23">
        <v>344900</v>
      </c>
      <c r="I32" s="27"/>
      <c r="J32" s="45" t="s">
        <v>102</v>
      </c>
      <c r="K32" s="24"/>
      <c r="M32" s="17"/>
      <c r="N32" s="26"/>
      <c r="O32" s="19"/>
    </row>
    <row r="33" spans="2:15" ht="135" x14ac:dyDescent="0.25">
      <c r="B33" s="25" t="s">
        <v>93</v>
      </c>
      <c r="C33" s="21" t="s">
        <v>92</v>
      </c>
      <c r="D33" s="22"/>
      <c r="E33" s="22"/>
      <c r="F33" s="6" t="s">
        <v>37</v>
      </c>
      <c r="G33" s="23">
        <v>189243.83</v>
      </c>
      <c r="H33" s="23">
        <v>183565.91</v>
      </c>
      <c r="I33" s="27"/>
      <c r="J33" s="45" t="s">
        <v>102</v>
      </c>
      <c r="K33" s="24"/>
      <c r="M33" s="17"/>
      <c r="N33" s="26"/>
      <c r="O33" s="19"/>
    </row>
    <row r="34" spans="2:15" ht="120" x14ac:dyDescent="0.25">
      <c r="B34" s="25" t="s">
        <v>95</v>
      </c>
      <c r="C34" s="21" t="s">
        <v>94</v>
      </c>
      <c r="D34" s="22"/>
      <c r="E34" s="22"/>
      <c r="F34" s="6" t="s">
        <v>37</v>
      </c>
      <c r="G34" s="23">
        <v>318969.12</v>
      </c>
      <c r="H34" s="23">
        <v>312995.51</v>
      </c>
      <c r="I34" s="27"/>
      <c r="J34" s="45" t="s">
        <v>102</v>
      </c>
      <c r="K34" s="24"/>
      <c r="M34" s="17"/>
      <c r="N34" s="26"/>
      <c r="O34" s="19"/>
    </row>
    <row r="35" spans="2:15" s="33" customFormat="1" ht="60" x14ac:dyDescent="0.25">
      <c r="B35" s="39" t="s">
        <v>97</v>
      </c>
      <c r="C35" s="38" t="s">
        <v>96</v>
      </c>
      <c r="D35" s="40">
        <v>45371</v>
      </c>
      <c r="E35" s="40"/>
      <c r="F35" s="38" t="s">
        <v>103</v>
      </c>
      <c r="G35" s="11">
        <v>607230.88</v>
      </c>
      <c r="H35" s="11">
        <v>565933.31000000006</v>
      </c>
      <c r="I35" s="11"/>
      <c r="J35" s="37" t="s">
        <v>3</v>
      </c>
      <c r="K35" s="41">
        <v>0.49170000000000003</v>
      </c>
      <c r="M35" s="43"/>
    </row>
    <row r="36" spans="2:15" x14ac:dyDescent="0.25">
      <c r="B36" s="48" t="s">
        <v>100</v>
      </c>
      <c r="C36" s="48"/>
      <c r="D36" s="48"/>
      <c r="E36" s="48"/>
      <c r="F36" s="48"/>
      <c r="G36" s="48"/>
      <c r="H36" s="48"/>
      <c r="I36" s="48"/>
      <c r="J36" s="5" t="s">
        <v>3</v>
      </c>
      <c r="K36" s="47" t="s">
        <v>99</v>
      </c>
    </row>
    <row r="37" spans="2:15" x14ac:dyDescent="0.25">
      <c r="B37" s="48"/>
      <c r="C37" s="48"/>
      <c r="D37" s="48"/>
      <c r="E37" s="48"/>
      <c r="F37" s="48"/>
      <c r="G37" s="48"/>
      <c r="H37" s="48"/>
      <c r="I37" s="48"/>
      <c r="J37" s="5" t="s">
        <v>4</v>
      </c>
      <c r="K37" s="47"/>
    </row>
    <row r="38" spans="2:15" x14ac:dyDescent="0.25">
      <c r="B38" s="48"/>
      <c r="C38" s="48"/>
      <c r="D38" s="48"/>
      <c r="E38" s="48"/>
      <c r="F38" s="48"/>
      <c r="G38" s="48"/>
      <c r="H38" s="48"/>
      <c r="I38" s="48"/>
      <c r="J38" s="46" t="s">
        <v>20</v>
      </c>
      <c r="K38" s="47"/>
    </row>
    <row r="39" spans="2:15" s="33" customFormat="1" ht="30" x14ac:dyDescent="0.25">
      <c r="B39" s="48"/>
      <c r="C39" s="48"/>
      <c r="D39" s="48"/>
      <c r="E39" s="48"/>
      <c r="F39" s="48"/>
      <c r="G39" s="48"/>
      <c r="H39" s="48"/>
      <c r="I39" s="48"/>
      <c r="J39" s="45" t="s">
        <v>102</v>
      </c>
      <c r="K39" s="47"/>
    </row>
    <row r="40" spans="2:15" x14ac:dyDescent="0.25">
      <c r="B40" s="48"/>
      <c r="C40" s="48"/>
      <c r="D40" s="48"/>
      <c r="E40" s="48"/>
      <c r="F40" s="48"/>
      <c r="G40" s="48"/>
      <c r="H40" s="48"/>
      <c r="I40" s="48"/>
      <c r="J40" s="21" t="s">
        <v>2</v>
      </c>
      <c r="K40" s="47"/>
    </row>
    <row r="42" spans="2:15" x14ac:dyDescent="0.25">
      <c r="G42" s="17"/>
      <c r="O42" s="3"/>
    </row>
    <row r="43" spans="2:15" x14ac:dyDescent="0.2">
      <c r="H43" s="18"/>
      <c r="O43" s="3"/>
    </row>
    <row r="44" spans="2:15" x14ac:dyDescent="0.25">
      <c r="O44" s="3"/>
    </row>
    <row r="45" spans="2:15" x14ac:dyDescent="0.25">
      <c r="O45" s="3"/>
    </row>
    <row r="46" spans="2:15" x14ac:dyDescent="0.25">
      <c r="O46" s="3"/>
    </row>
  </sheetData>
  <mergeCells count="2">
    <mergeCell ref="K36:K40"/>
    <mergeCell ref="B36:I40"/>
  </mergeCells>
  <conditionalFormatting sqref="J40:J1048576 J35:J38 J1:J21">
    <cfRule type="cellIs" dxfId="79" priority="76" operator="equal">
      <formula>"Judicial"</formula>
    </cfRule>
    <cfRule type="cellIs" dxfId="78" priority="77" operator="equal">
      <formula>"Suspensa"</formula>
    </cfRule>
    <cfRule type="cellIs" dxfId="77" priority="78" operator="equal">
      <formula>"Concluída"</formula>
    </cfRule>
    <cfRule type="cellIs" dxfId="76" priority="79" operator="equal">
      <formula>"Paralisada"</formula>
    </cfRule>
    <cfRule type="cellIs" dxfId="75" priority="80" operator="equal">
      <formula>"Em Andamento"</formula>
    </cfRule>
  </conditionalFormatting>
  <conditionalFormatting sqref="J22">
    <cfRule type="cellIs" dxfId="74" priority="71" operator="equal">
      <formula>"Judicial"</formula>
    </cfRule>
    <cfRule type="cellIs" dxfId="73" priority="72" operator="equal">
      <formula>"Suspensa"</formula>
    </cfRule>
    <cfRule type="cellIs" dxfId="72" priority="73" operator="equal">
      <formula>"Concluída"</formula>
    </cfRule>
    <cfRule type="cellIs" dxfId="71" priority="74" operator="equal">
      <formula>"Paralisada"</formula>
    </cfRule>
    <cfRule type="cellIs" dxfId="70" priority="75" operator="equal">
      <formula>"Em Andamento"</formula>
    </cfRule>
  </conditionalFormatting>
  <conditionalFormatting sqref="J23">
    <cfRule type="cellIs" dxfId="69" priority="66" operator="equal">
      <formula>"Judicial"</formula>
    </cfRule>
    <cfRule type="cellIs" dxfId="68" priority="67" operator="equal">
      <formula>"Suspensa"</formula>
    </cfRule>
    <cfRule type="cellIs" dxfId="67" priority="68" operator="equal">
      <formula>"Concluída"</formula>
    </cfRule>
    <cfRule type="cellIs" dxfId="66" priority="69" operator="equal">
      <formula>"Paralisada"</formula>
    </cfRule>
    <cfRule type="cellIs" dxfId="65" priority="70" operator="equal">
      <formula>"Em Andamento"</formula>
    </cfRule>
  </conditionalFormatting>
  <conditionalFormatting sqref="J24:J25">
    <cfRule type="cellIs" dxfId="64" priority="61" operator="equal">
      <formula>"Judicial"</formula>
    </cfRule>
    <cfRule type="cellIs" dxfId="63" priority="62" operator="equal">
      <formula>"Suspensa"</formula>
    </cfRule>
    <cfRule type="cellIs" dxfId="62" priority="63" operator="equal">
      <formula>"Concluída"</formula>
    </cfRule>
    <cfRule type="cellIs" dxfId="61" priority="64" operator="equal">
      <formula>"Paralisada"</formula>
    </cfRule>
    <cfRule type="cellIs" dxfId="60" priority="65" operator="equal">
      <formula>"Em Andamento"</formula>
    </cfRule>
  </conditionalFormatting>
  <conditionalFormatting sqref="J26">
    <cfRule type="cellIs" dxfId="59" priority="55" operator="equal">
      <formula>"Pendente de Ordem de Início"</formula>
    </cfRule>
    <cfRule type="cellIs" dxfId="58" priority="56" operator="equal">
      <formula>"Judicial"</formula>
    </cfRule>
    <cfRule type="cellIs" dxfId="57" priority="57" operator="equal">
      <formula>"Suspensa"</formula>
    </cfRule>
    <cfRule type="cellIs" dxfId="56" priority="58" operator="equal">
      <formula>"Concluída"</formula>
    </cfRule>
    <cfRule type="cellIs" dxfId="55" priority="59" operator="equal">
      <formula>"Paralisada"</formula>
    </cfRule>
    <cfRule type="cellIs" dxfId="54" priority="60" operator="equal">
      <formula>"Em Andamento"</formula>
    </cfRule>
  </conditionalFormatting>
  <conditionalFormatting sqref="J27">
    <cfRule type="cellIs" dxfId="53" priority="49" operator="equal">
      <formula>"Pendente de Ordem de Início"</formula>
    </cfRule>
    <cfRule type="cellIs" dxfId="52" priority="50" operator="equal">
      <formula>"Judicial"</formula>
    </cfRule>
    <cfRule type="cellIs" dxfId="51" priority="51" operator="equal">
      <formula>"Suspensa"</formula>
    </cfRule>
    <cfRule type="cellIs" dxfId="50" priority="52" operator="equal">
      <formula>"Concluída"</formula>
    </cfRule>
    <cfRule type="cellIs" dxfId="49" priority="53" operator="equal">
      <formula>"Paralisada"</formula>
    </cfRule>
    <cfRule type="cellIs" dxfId="48" priority="54" operator="equal">
      <formula>"Em Andamento"</formula>
    </cfRule>
  </conditionalFormatting>
  <conditionalFormatting sqref="J28">
    <cfRule type="cellIs" dxfId="47" priority="43" operator="equal">
      <formula>"Pendente de Ordem de Início"</formula>
    </cfRule>
    <cfRule type="cellIs" dxfId="46" priority="44" operator="equal">
      <formula>"Judicial"</formula>
    </cfRule>
    <cfRule type="cellIs" dxfId="45" priority="45" operator="equal">
      <formula>"Suspensa"</formula>
    </cfRule>
    <cfRule type="cellIs" dxfId="44" priority="46" operator="equal">
      <formula>"Concluída"</formula>
    </cfRule>
    <cfRule type="cellIs" dxfId="43" priority="47" operator="equal">
      <formula>"Paralisada"</formula>
    </cfRule>
    <cfRule type="cellIs" dxfId="42" priority="48" operator="equal">
      <formula>"Em Andamento"</formula>
    </cfRule>
  </conditionalFormatting>
  <conditionalFormatting sqref="J29">
    <cfRule type="cellIs" dxfId="41" priority="37" operator="equal">
      <formula>"Pendente de Ordem de Início"</formula>
    </cfRule>
    <cfRule type="cellIs" dxfId="40" priority="38" operator="equal">
      <formula>"Judicial"</formula>
    </cfRule>
    <cfRule type="cellIs" dxfId="39" priority="39" operator="equal">
      <formula>"Suspensa"</formula>
    </cfRule>
    <cfRule type="cellIs" dxfId="38" priority="40" operator="equal">
      <formula>"Concluída"</formula>
    </cfRule>
    <cfRule type="cellIs" dxfId="37" priority="41" operator="equal">
      <formula>"Paralisada"</formula>
    </cfRule>
    <cfRule type="cellIs" dxfId="36" priority="42" operator="equal">
      <formula>"Em Andamento"</formula>
    </cfRule>
  </conditionalFormatting>
  <conditionalFormatting sqref="J30">
    <cfRule type="cellIs" dxfId="35" priority="31" operator="equal">
      <formula>"Pendente de Ordem de Início"</formula>
    </cfRule>
    <cfRule type="cellIs" dxfId="34" priority="32" operator="equal">
      <formula>"Judicial"</formula>
    </cfRule>
    <cfRule type="cellIs" dxfId="33" priority="33" operator="equal">
      <formula>"Suspensa"</formula>
    </cfRule>
    <cfRule type="cellIs" dxfId="32" priority="34" operator="equal">
      <formula>"Concluída"</formula>
    </cfRule>
    <cfRule type="cellIs" dxfId="31" priority="35" operator="equal">
      <formula>"Paralisada"</formula>
    </cfRule>
    <cfRule type="cellIs" dxfId="30" priority="36" operator="equal">
      <formula>"Em Andamento"</formula>
    </cfRule>
  </conditionalFormatting>
  <conditionalFormatting sqref="J31">
    <cfRule type="cellIs" dxfId="29" priority="25" operator="equal">
      <formula>"Pendente de Ordem de Início"</formula>
    </cfRule>
    <cfRule type="cellIs" dxfId="28" priority="26" operator="equal">
      <formula>"Judicial"</formula>
    </cfRule>
    <cfRule type="cellIs" dxfId="27" priority="27" operator="equal">
      <formula>"Suspensa"</formula>
    </cfRule>
    <cfRule type="cellIs" dxfId="26" priority="28" operator="equal">
      <formula>"Concluída"</formula>
    </cfRule>
    <cfRule type="cellIs" dxfId="25" priority="29" operator="equal">
      <formula>"Paralisada"</formula>
    </cfRule>
    <cfRule type="cellIs" dxfId="24" priority="30" operator="equal">
      <formula>"Em Andamento"</formula>
    </cfRule>
  </conditionalFormatting>
  <conditionalFormatting sqref="J32">
    <cfRule type="cellIs" dxfId="23" priority="19" operator="equal">
      <formula>"Pendente de Ordem de Início"</formula>
    </cfRule>
    <cfRule type="cellIs" dxfId="22" priority="20" operator="equal">
      <formula>"Judicial"</formula>
    </cfRule>
    <cfRule type="cellIs" dxfId="21" priority="21" operator="equal">
      <formula>"Suspensa"</formula>
    </cfRule>
    <cfRule type="cellIs" dxfId="20" priority="22" operator="equal">
      <formula>"Concluída"</formula>
    </cfRule>
    <cfRule type="cellIs" dxfId="19" priority="23" operator="equal">
      <formula>"Paralisada"</formula>
    </cfRule>
    <cfRule type="cellIs" dxfId="18" priority="24" operator="equal">
      <formula>"Em Andamento"</formula>
    </cfRule>
  </conditionalFormatting>
  <conditionalFormatting sqref="J33">
    <cfRule type="cellIs" dxfId="17" priority="13" operator="equal">
      <formula>"Pendente de Ordem de Início"</formula>
    </cfRule>
    <cfRule type="cellIs" dxfId="16" priority="14" operator="equal">
      <formula>"Judicial"</formula>
    </cfRule>
    <cfRule type="cellIs" dxfId="15" priority="15" operator="equal">
      <formula>"Suspensa"</formula>
    </cfRule>
    <cfRule type="cellIs" dxfId="14" priority="16" operator="equal">
      <formula>"Concluída"</formula>
    </cfRule>
    <cfRule type="cellIs" dxfId="13" priority="17" operator="equal">
      <formula>"Paralisada"</formula>
    </cfRule>
    <cfRule type="cellIs" dxfId="12" priority="18" operator="equal">
      <formula>"Em Andamento"</formula>
    </cfRule>
  </conditionalFormatting>
  <conditionalFormatting sqref="J34">
    <cfRule type="cellIs" dxfId="11" priority="7" operator="equal">
      <formula>"Pendente de Ordem de Início"</formula>
    </cfRule>
    <cfRule type="cellIs" dxfId="10" priority="8" operator="equal">
      <formula>"Judicial"</formula>
    </cfRule>
    <cfRule type="cellIs" dxfId="9" priority="9" operator="equal">
      <formula>"Suspensa"</formula>
    </cfRule>
    <cfRule type="cellIs" dxfId="8" priority="10" operator="equal">
      <formula>"Concluída"</formula>
    </cfRule>
    <cfRule type="cellIs" dxfId="7" priority="11" operator="equal">
      <formula>"Paralisada"</formula>
    </cfRule>
    <cfRule type="cellIs" dxfId="6" priority="12" operator="equal">
      <formula>"Em Andamento"</formula>
    </cfRule>
  </conditionalFormatting>
  <conditionalFormatting sqref="J39">
    <cfRule type="cellIs" dxfId="5" priority="1" operator="equal">
      <formula>"Pendente de Ordem de Início"</formula>
    </cfRule>
    <cfRule type="cellIs" dxfId="4" priority="2" operator="equal">
      <formula>"Judicial"</formula>
    </cfRule>
    <cfRule type="cellIs" dxfId="3" priority="3" operator="equal">
      <formula>"Suspensa"</formula>
    </cfRule>
    <cfRule type="cellIs" dxfId="2" priority="4" operator="equal">
      <formula>"Concluída"</formula>
    </cfRule>
    <cfRule type="cellIs" dxfId="1" priority="5" operator="equal">
      <formula>"Paralisada"</formula>
    </cfRule>
    <cfRule type="cellIs" dxfId="0" priority="6" operator="equal">
      <formula>"Em Andamento"</formula>
    </cfRule>
  </conditionalFormatting>
  <dataValidations count="2">
    <dataValidation type="list" allowBlank="1" showInputMessage="1" showErrorMessage="1" sqref="J40:J1048576 J35:J38 J1:J25">
      <formula1>"Em Andamento, Paralisada, Concluída, Suspensa,"</formula1>
    </dataValidation>
    <dataValidation type="list" allowBlank="1" showInputMessage="1" showErrorMessage="1" sqref="J26:J34 J39">
      <formula1>"Em Andamento, Paralisada, Concluída, Suspensa, Pendente de Ordem de Início,"</formula1>
    </dataValidation>
  </dataValidations>
  <hyperlinks>
    <hyperlink ref="B3" r:id="rId1" location="/consultaLicitacao/detalhesLicitacao/eyJudW1lcm9Ub3RhbCI6NDc5NiwidGlwb0F2YWxpYWNhbyI6IkciLCJhZG1pbmlzdHJhY2FvIjoxLCJ0aXBvIjoiUCIsIm1vc3RyYUxpbmsiOnRydWV9"/>
    <hyperlink ref="B4" r:id="rId2" location="/consultaLicitacao/detalhesLicitacao/eyJudW1lcm9Ub3RhbCI6NTIzOSwidGlwb0F2YWxpYWNhbyI6IkciLCJhZG1pbmlzdHJhY2FvIjoxLCJ0aXBvIjoiUCIsIm1vc3RyYUxpbmsiOnRydWV9"/>
    <hyperlink ref="B5" r:id="rId3" location="/consultaLicitacao/detalhesLicitacao/eyJudW1lcm9Ub3RhbCI6NDk3NywidGlwb0F2YWxpYWNhbyI6IkciLCJhZG1pbmlzdHJhY2FvIjoxLCJ0aXBvIjoiUCIsIm1vc3RyYUxpbmsiOnRydWV9"/>
    <hyperlink ref="B16" r:id="rId4" location="/consultaLicitacao/detalhesLicitacao/eyJudW1lcm9Ub3RhbCI6NTM1NCwidGlwb0F2YWxpYWNhbyI6IkciLCJhZG1pbmlzdHJhY2FvIjoxLCJ0aXBvIjoiUCIsIm1vc3RyYUxpbmsiOnRydWV9"/>
    <hyperlink ref="B6" r:id="rId5" location="/consultaLicitacao/detalhesLicitacao/eyJudW1lcm9Ub3RhbCI6NDk3NiwidGlwb0F2YWxpYWNhbyI6IkciLCJhZG1pbmlzdHJhY2FvIjoxLCJ0aXBvIjoiVCIsIm1vc3RyYUxpbmsiOnRydWV9"/>
    <hyperlink ref="B7" r:id="rId6" location="/consultaLicitacao/detalhesLicitacao/eyJudW1lcm9Ub3RhbCI6NTEwMiwidGlwb0F2YWxpYWNhbyI6IkciLCJhZG1pbmlzdHJhY2FvIjoxLCJ0aXBvIjoiUCIsIm1vc3RyYUxpbmsiOnRydWV9"/>
    <hyperlink ref="B8" r:id="rId7" location="/consultaLicitacao/detalhesLicitacao/eyJudW1lcm9Ub3RhbCI6NDg4OSwidGlwb0F2YWxpYWNhbyI6IkciLCJhZG1pbmlzdHJhY2FvIjoxLCJ0aXBvIjoiUCIsIm1vc3RyYUxpbmsiOnRydWV9"/>
    <hyperlink ref="B9" r:id="rId8" location="/consultaLicitacao/detalhesLicitacao/eyJudW1lcm9Ub3RhbCI6NTE3OSwidGlwb0F2YWxpYWNhbyI6IkciLCJhZG1pbmlzdHJhY2FvIjoxLCJ0aXBvIjoiUCIsIm1vc3RyYUxpbmsiOnRydWV9"/>
    <hyperlink ref="B12" r:id="rId9" location="/consultaLicitacao/detalhesLicitacao/eyJudW1lcm9Ub3RhbCI6NTEzMSwidGlwb0F2YWxpYWNhbyI6IkciLCJhZG1pbmlzdHJhY2FvIjoxLCJ0aXBvIjoiUCIsIm1vc3RyYUxpbmsiOnRydWV9"/>
    <hyperlink ref="B10" r:id="rId10" location="/consultaLicitacao/detalhesLicitacao/eyJudW1lcm9Ub3RhbCI6NTA1MiwidGlwb0F2YWxpYWNhbyI6IkciLCJhZG1pbmlzdHJhY2FvIjoxLCJ0aXBvIjoiUCIsIm1vc3RyYUxpbmsiOnRydWV9"/>
    <hyperlink ref="B11" r:id="rId11" location="/consultaLicitacao/detalhesLicitacao/eyJudW1lcm9Ub3RhbCI6NTA0OCwidGlwb0F2YWxpYWNhbyI6IkciLCJhZG1pbmlzdHJhY2FvIjoxLCJ0aXBvIjoiUCIsIm1vc3RyYUxpbmsiOnRydWV9"/>
    <hyperlink ref="B13" r:id="rId12" location="/consultaLicitacao/detalhesLicitacao/eyJudW1lcm9Ub3RhbCI6NDU2NiwidGlwb0F2YWxpYWNhbyI6IkciLCJhZG1pbmlzdHJhY2FvIjoxLCJ0aXBvIjoiUCIsIm1vc3RyYUxpbmsiOnRydWV9"/>
    <hyperlink ref="B14" r:id="rId13" location="/consultaLicitacao/detalhesLicitacao/eyJudW1lcm9Ub3RhbCI6NTAzMiwidGlwb0F2YWxpYWNhbyI6IkciLCJhZG1pbmlzdHJhY2FvIjoxLCJ0aXBvIjoiUCIsIm1vc3RyYUxpbmsiOnRydWV9"/>
    <hyperlink ref="B15" r:id="rId14" location="/consultaLicitacao/detalhesLicitacao/eyJudW1lcm9Ub3RhbCI6NDE5NCwidGlwb0F2YWxpYWNhbyI6IkwiLCJhZG1pbmlzdHJhY2FvIjoxLCJ0aXBvIjoiUCIsIm1vc3RyYUxpbmsiOnRydWV9"/>
    <hyperlink ref="B17" r:id="rId15" location="/consultaLicitacao/detalhesLicitacao/eyJudW1lcm9Ub3RhbCI6NTA4NiwidGlwb0F2YWxpYWNhbyI6IkciLCJhZG1pbmlzdHJhY2FvIjoxLCJ0aXBvIjoiUCIsIm1vc3RyYUxpbmsiOnRydWV9"/>
    <hyperlink ref="B18" r:id="rId16" location="/consultaLicitacao/detalhesLicitacao/eyJudW1lcm9Ub3RhbCI6NTEwNCwidGlwb0F2YWxpYWNhbyI6IkwiLCJhZG1pbmlzdHJhY2FvIjoxLCJ0aXBvIjoiUCIsIm1vc3RyYUxpbmsiOnRydWV9"/>
    <hyperlink ref="B19" r:id="rId17" location="/consultaLicitacao/detalhesLicitacao/eyJudW1lcm9Ub3RhbCI6NTEwNCwidGlwb0F2YWxpYWNhbyI6IkwiLCJhZG1pbmlzdHJhY2FvIjoxLCJ0aXBvIjoiUCIsIm1vc3RyYUxpbmsiOnRydWV9"/>
    <hyperlink ref="B20" r:id="rId18" location="/consultaLicitacao/detalhesLicitacao/eyJudW1lcm9Ub3RhbCI6NTEwNCwidGlwb0F2YWxpYWNhbyI6IkwiLCJhZG1pbmlzdHJhY2FvIjoxLCJ0aXBvIjoiUCIsIm1vc3RyYUxpbmsiOnRydWV9"/>
    <hyperlink ref="B21" r:id="rId19" location="/consultaLicitacao/detalhesLicitacao/eyJudW1lcm9Ub3RhbCI6NDkwNiwidGlwb0F2YWxpYWNhbyI6IkciLCJhZG1pbmlzdHJhY2FvIjoxLCJ0aXBvIjoiUCIsIm1vc3RyYUxpbmsiOnRydWV9"/>
    <hyperlink ref="B22" r:id="rId20" location="/consultaLicitacao/detalhesLicitacao/eyJudW1lcm9Ub3RhbCI6NTEwNSwidGlwb0F2YWxpYWNhbyI6IkciLCJhZG1pbmlzdHJhY2FvIjoxLCJ0aXBvIjoiUCIsIm1vc3RyYUxpbmsiOnRydWV9"/>
    <hyperlink ref="B23" r:id="rId21" location="/consultaLicitacao/detalhesLicitacao/eyJudW1lcm9Ub3RhbCI6NTA2NSwidGlwb0F2YWxpYWNhbyI6IkciLCJhZG1pbmlzdHJhY2FvIjoxLCJ0aXBvIjoiUCIsIm1vc3RyYUxpbmsiOnRydWV9"/>
    <hyperlink ref="B24" r:id="rId22" location="/consultaLicitacao/detalhesLicitacao/eyJudW1lcm9Ub3RhbCI6NDkyMywidGlwb0F2YWxpYWNhbyI6IkciLCJhZG1pbmlzdHJhY2FvIjoxLCJ0aXBvIjoiUCIsIm1vc3RyYUxpbmsiOnRydWV9"/>
    <hyperlink ref="B25" r:id="rId23" location="/consultaLicitacao/detalhesLicitacao/eyJudW1lcm9Ub3RhbCI6NDAxNSwidGlwb0F2YWxpYWNhbyI6IkciLCJhZG1pbmlzdHJhY2FvIjoxLCJ0aXBvIjoiUCIsIm1vc3RyYUxpbmsiOnRydWV9"/>
    <hyperlink ref="B26" r:id="rId24" location="/consultaLicitacao/detalhesLicitacao/eyJudW1lcm9Ub3RhbCI6NTEyMywidGlwb0F2YWxpYWNhbyI6IkciLCJhZG1pbmlzdHJhY2FvIjoxLCJ0aXBvIjoiUCIsIm1vc3RyYUxpbmsiOnRydWV9"/>
    <hyperlink ref="B27" r:id="rId25" location="/consultaLicitacao/detalhesLicitacao/eyJudW1lcm9Ub3RhbCI6NTEwMywidGlwb0F2YWxpYWNhbyI6IkciLCJhZG1pbmlzdHJhY2FvIjoxLCJ0aXBvIjoiUCIsIm1vc3RyYUxpbmsiOnRydWV9"/>
    <hyperlink ref="B28" r:id="rId26" location="/consultaLicitacao/detalhesLicitacao/eyJudW1lcm9Ub3RhbCI6NTE2NSwidGlwb0F2YWxpYWNhbyI6IkciLCJhZG1pbmlzdHJhY2FvIjoxLCJ0aXBvIjoiUCIsIm1vc3RyYUxpbmsiOnRydWV9"/>
    <hyperlink ref="B29" r:id="rId27" location="/consultaLicitacao/detalhesLicitacao/eyJudW1lcm9Ub3RhbCI6NTEzMywidGlwb0F2YWxpYWNhbyI6IkciLCJhZG1pbmlzdHJhY2FvIjoxLCJ0aXBvIjoiUCIsIm1vc3RyYUxpbmsiOnRydWV9"/>
    <hyperlink ref="B30" r:id="rId28" location="/consultaLicitacao/detalhesLicitacao/eyJudW1lcm9Ub3RhbCI6NTA2MywidGlwb0F2YWxpYWNhbyI6IkciLCJhZG1pbmlzdHJhY2FvIjoxLCJ0aXBvIjoiUCIsIm1vc3RyYUxpbmsiOnRydWV9"/>
    <hyperlink ref="B31" r:id="rId29" location="/consultaLicitacao/detalhesLicitacao/eyJudW1lcm9Ub3RhbCI6NTA4NywidGlwb0F2YWxpYWNhbyI6IkciLCJhZG1pbmlzdHJhY2FvIjoxLCJ0aXBvIjoiUCIsIm1vc3RyYUxpbmsiOnRydWV9"/>
    <hyperlink ref="B32" r:id="rId30" location="/consultaLicitacao/detalhesLicitacao/eyJudW1lcm9Ub3RhbCI6NDkwOCwidGlwb0F2YWxpYWNhbyI6IkciLCJhZG1pbmlzdHJhY2FvIjoxLCJ0aXBvIjoiUCIsIm1vc3RyYUxpbmsiOnRydWV9"/>
    <hyperlink ref="B33" r:id="rId31" location="/consultaLicitacao/detalhesLicitacao/eyJudW1lcm9Ub3RhbCI6NDk4MiwidGlwb0F2YWxpYWNhbyI6IkciLCJhZG1pbmlzdHJhY2FvIjoxLCJ0aXBvIjoiUCIsIm1vc3RyYUxpbmsiOnRydWV9"/>
    <hyperlink ref="B34" r:id="rId32" location="/consultaLicitacao/detalhesLicitacao/eyJudW1lcm9Ub3RhbCI6NTAyOSwidGlwb0F2YWxpYWNhbyI6IkciLCJhZG1pbmlzdHJhY2FvIjoxLCJ0aXBvIjoiUCIsIm1vc3RyYUxpbmsiOnRydWV9"/>
    <hyperlink ref="B35" r:id="rId33" location="/consultaLicitacao/detalhesLicitacao/eyJudW1lcm9Ub3RhbCI6NDYwOSwidGlwb0F2YWxpYWNhbyI6IkciLCJhZG1pbmlzdHJhY2FvIjoxLCJ0aXBvIjoiUCIsIm1vc3RyYUxpbmsiOnRydWV9"/>
  </hyperlinks>
  <pageMargins left="0.51181102362204722" right="0.51181102362204722" top="0.55118110236220474" bottom="0.35433070866141736" header="0.11811023622047245" footer="0.31496062992125984"/>
  <pageSetup paperSize="9" scale="70" orientation="landscape" r:id="rId34"/>
  <legacy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1"/>
  <sheetViews>
    <sheetView tabSelected="1" zoomScaleNormal="100" workbookViewId="0">
      <selection activeCell="D3" sqref="D3"/>
    </sheetView>
  </sheetViews>
  <sheetFormatPr defaultRowHeight="15" x14ac:dyDescent="0.25"/>
  <cols>
    <col min="1" max="1" width="9.140625" style="1"/>
    <col min="2" max="2" width="25" style="1" customWidth="1"/>
    <col min="3" max="3" width="37.5703125" style="2" customWidth="1"/>
    <col min="4" max="4" width="19.5703125" style="34" customWidth="1"/>
    <col min="5" max="5" width="11.5703125" style="3" customWidth="1"/>
    <col min="6" max="6" width="21.5703125" style="1" customWidth="1"/>
    <col min="7" max="7" width="22" style="2" bestFit="1" customWidth="1"/>
    <col min="8" max="8" width="15.5703125" style="3" customWidth="1"/>
    <col min="9" max="11" width="9.140625" style="1"/>
    <col min="12" max="12" width="10.7109375" style="1" bestFit="1" customWidth="1"/>
    <col min="13" max="16384" width="9.140625" style="1"/>
  </cols>
  <sheetData>
    <row r="2" spans="2:12" s="2" customFormat="1" ht="30" x14ac:dyDescent="0.25">
      <c r="B2" s="4" t="s">
        <v>9</v>
      </c>
      <c r="C2" s="4" t="s">
        <v>1</v>
      </c>
      <c r="D2" s="36" t="s">
        <v>15</v>
      </c>
      <c r="E2" s="8" t="s">
        <v>16</v>
      </c>
      <c r="F2" s="4" t="s">
        <v>17</v>
      </c>
      <c r="G2" s="4" t="s">
        <v>18</v>
      </c>
      <c r="H2" s="8" t="s">
        <v>19</v>
      </c>
    </row>
    <row r="3" spans="2:12" ht="75" x14ac:dyDescent="0.25">
      <c r="B3" s="39" t="s">
        <v>97</v>
      </c>
      <c r="C3" s="6" t="s">
        <v>96</v>
      </c>
      <c r="D3" s="42" t="s">
        <v>98</v>
      </c>
      <c r="E3" s="9">
        <v>45792</v>
      </c>
      <c r="F3" s="6" t="s">
        <v>101</v>
      </c>
      <c r="G3" s="6" t="s">
        <v>103</v>
      </c>
      <c r="H3" s="9"/>
      <c r="J3" s="16"/>
    </row>
    <row r="5" spans="2:12" x14ac:dyDescent="0.25">
      <c r="D5" s="35"/>
      <c r="E5" s="1"/>
      <c r="F5" s="2"/>
      <c r="G5" s="3"/>
      <c r="H5" s="1"/>
      <c r="K5" s="3"/>
    </row>
    <row r="6" spans="2:12" x14ac:dyDescent="0.25">
      <c r="L6" s="3"/>
    </row>
    <row r="7" spans="2:12" x14ac:dyDescent="0.25">
      <c r="L7" s="3"/>
    </row>
    <row r="8" spans="2:12" x14ac:dyDescent="0.25">
      <c r="L8" s="3"/>
    </row>
    <row r="11" spans="2:12" x14ac:dyDescent="0.25">
      <c r="D11" s="44"/>
    </row>
  </sheetData>
  <hyperlinks>
    <hyperlink ref="B3" r:id="rId1" location="/consultaLicitacao/detalhesLicitacao/eyJudW1lcm9Ub3RhbCI6NDYwOSwidGlwb0F2YWxpYWNhbyI6IkciLCJhZG1pbmlzdHJhY2FvIjoxLCJ0aXBvIjoiUCIsIm1vc3RyYUxpbmsiOnRydWV9"/>
    <hyperlink ref="D3" r:id="rId2" location="/consultaContrato/detalhesContrato/eyJzZXF1ZW5jaWEiOiIxNTg3IiwiZXhlcmNpY2lvIjoiMjAyNCIsIm51bWVybyI6IjY3MDIifQ=="/>
  </hyperlinks>
  <pageMargins left="0.70866141732283472" right="0.70866141732283472" top="0.74803149606299213" bottom="0.74803149606299213" header="0.31496062992125984" footer="0.31496062992125984"/>
  <pageSetup paperSize="9" scale="8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Consulta de Obras Públicas</vt:lpstr>
      <vt:lpstr>Lista de Obras Paralisadas</vt:lpstr>
      <vt:lpstr>'Consulta de Obras Públicas'!Area_de_impressao</vt:lpstr>
      <vt:lpstr>'Lista de Obras Paralisadas'!Area_de_impressao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Roberto Gauterio Jardim</dc:creator>
  <cp:lastModifiedBy>Anderson Sant'Anna Fernandes</cp:lastModifiedBy>
  <cp:lastPrinted>2025-07-29T14:03:19Z</cp:lastPrinted>
  <dcterms:created xsi:type="dcterms:W3CDTF">2015-06-05T18:19:34Z</dcterms:created>
  <dcterms:modified xsi:type="dcterms:W3CDTF">2025-07-29T14:06:30Z</dcterms:modified>
</cp:coreProperties>
</file>